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 activeTab="4"/>
  </bookViews>
  <sheets>
    <sheet name="4" sheetId="1" r:id="rId1"/>
    <sheet name="9" sheetId="3" r:id="rId2"/>
    <sheet name="14" sheetId="6" r:id="rId3"/>
    <sheet name="11" sheetId="7" r:id="rId4"/>
    <sheet name="Sheet8" sheetId="8" r:id="rId5"/>
    <sheet name="Sheet1" sheetId="9" r:id="rId6"/>
  </sheets>
  <calcPr calcId="124519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G4" i="8"/>
  <c r="G5"/>
  <c r="G6"/>
  <c r="G7"/>
  <c r="G8"/>
  <c r="G9"/>
  <c r="G10"/>
  <c r="G11"/>
  <c r="G12"/>
  <c r="G13"/>
  <c r="G14"/>
  <c r="G15"/>
  <c r="G16"/>
  <c r="G17"/>
  <c r="G3"/>
  <c r="G18" s="1"/>
  <c r="D7" s="1"/>
  <c r="D12"/>
  <c r="D10"/>
  <c r="D9"/>
  <c r="F4"/>
  <c r="F5"/>
  <c r="F6"/>
  <c r="F7"/>
  <c r="F8"/>
  <c r="F9"/>
  <c r="F10"/>
  <c r="F11"/>
  <c r="F12"/>
  <c r="F13"/>
  <c r="F14"/>
  <c r="F15"/>
  <c r="F16"/>
  <c r="F17"/>
  <c r="F3"/>
  <c r="D4"/>
  <c r="G4" i="9"/>
  <c r="E4"/>
  <c r="E5" i="7"/>
  <c r="D10"/>
  <c r="E8"/>
  <c r="E7"/>
  <c r="G18"/>
  <c r="G4"/>
  <c r="G5"/>
  <c r="G6"/>
  <c r="G7"/>
  <c r="G8"/>
  <c r="G9"/>
  <c r="G10"/>
  <c r="G11"/>
  <c r="G12"/>
  <c r="G13"/>
  <c r="G14"/>
  <c r="G15"/>
  <c r="G16"/>
  <c r="G17"/>
  <c r="G3"/>
  <c r="F4"/>
  <c r="F5"/>
  <c r="F6"/>
  <c r="F7"/>
  <c r="F8"/>
  <c r="F9"/>
  <c r="F10"/>
  <c r="F11"/>
  <c r="F12"/>
  <c r="F13"/>
  <c r="F14"/>
  <c r="F15"/>
  <c r="F16"/>
  <c r="F17"/>
  <c r="F3"/>
  <c r="E4"/>
  <c r="K10" i="6"/>
  <c r="E9"/>
  <c r="K7"/>
  <c r="K6"/>
  <c r="K5"/>
  <c r="E6"/>
  <c r="E5"/>
  <c r="E4"/>
  <c r="F3" i="3"/>
  <c r="F5"/>
  <c r="F4"/>
</calcChain>
</file>

<file path=xl/sharedStrings.xml><?xml version="1.0" encoding="utf-8"?>
<sst xmlns="http://schemas.openxmlformats.org/spreadsheetml/2006/main" count="137" uniqueCount="104">
  <si>
    <t>Name of the smokers</t>
  </si>
  <si>
    <t>Age of the smokers</t>
  </si>
  <si>
    <t>smoker1</t>
  </si>
  <si>
    <t>smoker2</t>
  </si>
  <si>
    <t>smoker3</t>
  </si>
  <si>
    <t>smoker4</t>
  </si>
  <si>
    <t>smoker5</t>
  </si>
  <si>
    <t>smoker6</t>
  </si>
  <si>
    <t>smoker7</t>
  </si>
  <si>
    <t>smoker8</t>
  </si>
  <si>
    <t>smoker9</t>
  </si>
  <si>
    <t>smoker10</t>
  </si>
  <si>
    <t>smoker11</t>
  </si>
  <si>
    <t>smoker12</t>
  </si>
  <si>
    <t>smoker13</t>
  </si>
  <si>
    <t>smoker14</t>
  </si>
  <si>
    <t>smoker15</t>
  </si>
  <si>
    <t>Row Labels</t>
  </si>
  <si>
    <t>Grand Total</t>
  </si>
  <si>
    <t>Count of 25</t>
  </si>
  <si>
    <t>18-27</t>
  </si>
  <si>
    <t>28-37</t>
  </si>
  <si>
    <t>38-47</t>
  </si>
  <si>
    <t>48-57</t>
  </si>
  <si>
    <t>58-67</t>
  </si>
  <si>
    <t>68-77</t>
  </si>
  <si>
    <t>Student Name</t>
  </si>
  <si>
    <t>Marks Science for 20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</si>
  <si>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</si>
  <si>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</si>
  <si>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</si>
  <si>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</si>
  <si>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</si>
  <si>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</si>
  <si>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</si>
  <si>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</si>
  <si>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</si>
  <si>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</si>
  <si>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</si>
  <si>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</si>
  <si>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</si>
  <si>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</si>
  <si>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</si>
  <si>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Mean</t>
  </si>
  <si>
    <t>Median</t>
  </si>
  <si>
    <t>Mode</t>
  </si>
  <si>
    <t>Count of 2</t>
  </si>
  <si>
    <t>Bin</t>
  </si>
  <si>
    <t>More</t>
  </si>
  <si>
    <t>Frequency</t>
  </si>
  <si>
    <t>2-4</t>
  </si>
  <si>
    <t>5-7</t>
  </si>
  <si>
    <t>8-11</t>
  </si>
  <si>
    <t>mean</t>
  </si>
  <si>
    <t>Even numbers</t>
  </si>
  <si>
    <t>q1</t>
  </si>
  <si>
    <t>q2</t>
  </si>
  <si>
    <t>q3</t>
  </si>
  <si>
    <t>Odd numbers</t>
  </si>
  <si>
    <t>qr</t>
  </si>
  <si>
    <t>person name</t>
  </si>
  <si>
    <t>wheat crop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</si>
  <si>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</si>
  <si>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</si>
  <si>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</si>
  <si>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</si>
  <si>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</si>
  <si>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</si>
  <si>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</si>
  <si>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</si>
  <si>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</si>
  <si>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</si>
  <si>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</si>
  <si>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</si>
  <si>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</si>
  <si>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</si>
  <si>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</si>
  <si>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Deviation</t>
  </si>
  <si>
    <t>absolute</t>
  </si>
  <si>
    <t>mean deviation</t>
  </si>
  <si>
    <t>qd</t>
  </si>
  <si>
    <t>name of the student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</si>
  <si>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</si>
  <si>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</si>
  <si>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</si>
  <si>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</si>
  <si>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</si>
  <si>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</si>
  <si>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</si>
  <si>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</si>
  <si>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</si>
  <si>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</si>
  <si>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student11</t>
  </si>
  <si>
    <t>student12</t>
  </si>
  <si>
    <t>student13</t>
  </si>
  <si>
    <t>student14</t>
  </si>
  <si>
    <t>student15</t>
  </si>
  <si>
    <t>sub1</t>
  </si>
  <si>
    <t>sub2</t>
  </si>
  <si>
    <t>std dev sub1</t>
  </si>
  <si>
    <t>std dev sub2</t>
  </si>
  <si>
    <t>absolute value</t>
  </si>
  <si>
    <t>qdeviation</t>
  </si>
  <si>
    <t xml:space="preserve">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</si>
</sst>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[excel program.xlsx]4!PivotTable6</c:name>
    <c:fmtId val="0"/>
  </c:pivotSource>
  <c:chart>
    <c:title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Val val="1"/>
        </c:dLbl>
      </c:pivotFmt>
    </c:pivotFmts>
    <c:plotArea>
      <c:layout/>
      <c:pieChart>
        <c:varyColors val="1"/>
        <c:ser>
          <c:idx val="0"/>
          <c:order val="0"/>
          <c:tx>
            <c:strRef>
              <c:f>'4'!$E$3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Val val="1"/>
            <c:showLeaderLines val="1"/>
          </c:dLbls>
          <c:cat>
            <c:strRef>
              <c:f>'4'!$D$4:$D$10</c:f>
              <c:strCache>
                <c:ptCount val="6"/>
                <c:pt idx="0">
                  <c:v>18-27</c:v>
                </c:pt>
                <c:pt idx="1">
                  <c:v>28-37</c:v>
                </c:pt>
                <c:pt idx="2">
                  <c:v>38-47</c:v>
                </c:pt>
                <c:pt idx="3">
                  <c:v>48-57</c:v>
                </c:pt>
                <c:pt idx="4">
                  <c:v>58-67</c:v>
                </c:pt>
                <c:pt idx="5">
                  <c:v>68-77</c:v>
                </c:pt>
              </c:strCache>
            </c:strRef>
          </c:cat>
          <c:val>
            <c:numRef>
              <c:f>'4'!$E$4:$E$10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</c:spPr>
          <c:dLbls>
            <c:showVal val="1"/>
          </c:dLbls>
          <c:cat>
            <c:numRef>
              <c:f>'9'!$G$19</c:f>
              <c:numCache>
                <c:formatCode>General</c:formatCode>
                <c:ptCount val="1"/>
              </c:numCache>
            </c:numRef>
          </c:cat>
          <c:val>
            <c:numRef>
              <c:f>'9'!$F$18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dLbls>
            <c:showVal val="1"/>
          </c:dLbls>
          <c:cat>
            <c:numRef>
              <c:f>'9'!$G$19</c:f>
              <c:numCache>
                <c:formatCode>General</c:formatCode>
                <c:ptCount val="1"/>
              </c:numCache>
            </c:numRef>
          </c:cat>
          <c:val>
            <c:numRef>
              <c:f>'9'!$F$19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dLbls>
            <c:showVal val="1"/>
          </c:dLbls>
          <c:cat>
            <c:numRef>
              <c:f>'9'!$G$19</c:f>
              <c:numCache>
                <c:formatCode>General</c:formatCode>
                <c:ptCount val="1"/>
              </c:numCache>
            </c:numRef>
          </c:cat>
          <c:val>
            <c:numRef>
              <c:f>'9'!$F$20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gapWidth val="0"/>
        <c:axId val="66094976"/>
        <c:axId val="66096512"/>
      </c:barChart>
      <c:catAx>
        <c:axId val="66094976"/>
        <c:scaling>
          <c:orientation val="minMax"/>
        </c:scaling>
        <c:axPos val="b"/>
        <c:numFmt formatCode="General" sourceLinked="1"/>
        <c:tickLblPos val="nextTo"/>
        <c:crossAx val="66096512"/>
        <c:crosses val="autoZero"/>
        <c:auto val="1"/>
        <c:lblAlgn val="ctr"/>
        <c:lblOffset val="100"/>
      </c:catAx>
      <c:valAx>
        <c:axId val="66096512"/>
        <c:scaling>
          <c:orientation val="minMax"/>
        </c:scaling>
        <c:axPos val="l"/>
        <c:majorGridlines/>
        <c:numFmt formatCode="General" sourceLinked="1"/>
        <c:tickLblPos val="nextTo"/>
        <c:crossAx val="6609497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91440</xdr:rowOff>
    </xdr:from>
    <xdr:to>
      <xdr:col>10</xdr:col>
      <xdr:colOff>60960</xdr:colOff>
      <xdr:row>12</xdr:row>
      <xdr:rowOff>137160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0</xdr:row>
      <xdr:rowOff>83820</xdr:rowOff>
    </xdr:from>
    <xdr:to>
      <xdr:col>12</xdr:col>
      <xdr:colOff>579120</xdr:colOff>
      <xdr:row>9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C2016" refreshedDate="44236.905554976853" createdVersion="3" refreshedVersion="3" minRefreshableVersion="3" recordCount="14">
  <cacheSource type="worksheet">
    <worksheetSource ref="B3:B17" sheet="4"/>
  </cacheSource>
  <cacheFields count="1">
    <cacheField name="25" numFmtId="0">
      <sharedItems containsSemiMixedTypes="0" containsString="0" containsNumber="1" containsInteger="1" minValue="18" maxValue="75" count="14">
        <n v="30"/>
        <n v="43"/>
        <n v="18"/>
        <n v="22"/>
        <n v="37"/>
        <n v="50"/>
        <n v="54"/>
        <n v="48"/>
        <n v="62"/>
        <n v="70"/>
        <n v="75"/>
        <n v="41"/>
        <n v="20"/>
        <n v="56"/>
      </sharedItems>
      <fieldGroup base="0">
        <rangePr startNum="18" endNum="75" groupInterval="10"/>
        <groupItems count="8">
          <s v="&lt;18"/>
          <s v="18-27"/>
          <s v="28-37"/>
          <s v="38-47"/>
          <s v="48-57"/>
          <s v="58-67"/>
          <s v="68-77"/>
          <s v="&gt;78"/>
        </groupItems>
      </fieldGroup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C2016" refreshedDate="44236.922057291667" createdVersion="3" refreshedVersion="3" minRefreshableVersion="3" recordCount="14">
  <cacheSource type="worksheet">
    <worksheetSource ref="C4:C18" sheet="9"/>
  </cacheSource>
  <cacheFields count="1">
    <cacheField name="2" numFmtId="0">
      <sharedItems containsSemiMixedTypes="0" containsString="0" containsNumber="1" containsInteger="1" minValue="2" maxValue="11" count="10">
        <n v="2"/>
        <n v="3"/>
        <n v="4"/>
        <n v="5"/>
        <n v="6"/>
        <n v="7"/>
        <n v="8"/>
        <n v="9"/>
        <n v="10"/>
        <n v="11"/>
      </sharedItems>
      <fieldGroup base="0">
        <rangePr autoEnd="0" startNum="2" endNum="11" groupInterval="3"/>
        <groupItems count="5">
          <s v="&lt;2"/>
          <s v="2-4"/>
          <s v="5-7"/>
          <s v="8-11"/>
          <s v="&gt;11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">
  <r>
    <x v="0"/>
  </r>
  <r>
    <x v="1"/>
  </r>
  <r>
    <x v="2"/>
  </r>
  <r>
    <x v="2"/>
  </r>
  <r>
    <x v="3"/>
  </r>
  <r>
    <x v="4"/>
  </r>
  <r>
    <x v="5"/>
  </r>
  <r>
    <x v="6"/>
  </r>
  <r>
    <x v="6"/>
  </r>
  <r>
    <x v="7"/>
  </r>
  <r>
    <x v="5"/>
  </r>
  <r>
    <x v="8"/>
  </r>
  <r>
    <x v="9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D3:E10" firstHeaderRow="1" firstDataRow="1" firstDataCol="1"/>
  <pivotFields count="1"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25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E9:F13" firstHeaderRow="1" firstDataRow="1" firstDataCol="1"/>
  <pivotFields count="1">
    <pivotField axis="axisRow" dataField="1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Count of 2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7"/>
  <sheetViews>
    <sheetView workbookViewId="0">
      <selection activeCell="A2" sqref="A2:B17"/>
    </sheetView>
  </sheetViews>
  <sheetFormatPr defaultRowHeight="14.4"/>
  <cols>
    <col min="1" max="1" width="20.21875" customWidth="1"/>
    <col min="2" max="2" width="20.109375" customWidth="1"/>
    <col min="4" max="4" width="12.5546875" bestFit="1" customWidth="1"/>
    <col min="5" max="5" width="10.77734375" customWidth="1"/>
    <col min="6" max="6" width="10.77734375" bestFit="1" customWidth="1"/>
  </cols>
  <sheetData>
    <row r="2" spans="1:5">
      <c r="A2" s="5" t="s">
        <v>0</v>
      </c>
      <c r="B2" s="5" t="s">
        <v>1</v>
      </c>
    </row>
    <row r="3" spans="1:5">
      <c r="A3" s="1" t="s">
        <v>2</v>
      </c>
      <c r="B3" s="1">
        <v>25</v>
      </c>
      <c r="D3" s="3" t="s">
        <v>17</v>
      </c>
      <c r="E3" t="s">
        <v>19</v>
      </c>
    </row>
    <row r="4" spans="1:5">
      <c r="A4" s="1" t="s">
        <v>3</v>
      </c>
      <c r="B4" s="1">
        <v>30</v>
      </c>
      <c r="D4" s="4" t="s">
        <v>20</v>
      </c>
      <c r="E4" s="2">
        <v>3</v>
      </c>
    </row>
    <row r="5" spans="1:5">
      <c r="A5" s="1" t="s">
        <v>4</v>
      </c>
      <c r="B5" s="1">
        <v>43</v>
      </c>
      <c r="D5" s="4" t="s">
        <v>21</v>
      </c>
      <c r="E5" s="2">
        <v>2</v>
      </c>
    </row>
    <row r="6" spans="1:5">
      <c r="A6" s="1" t="s">
        <v>5</v>
      </c>
      <c r="B6" s="1">
        <v>18</v>
      </c>
      <c r="D6" s="4" t="s">
        <v>22</v>
      </c>
      <c r="E6" s="2">
        <v>2</v>
      </c>
    </row>
    <row r="7" spans="1:5">
      <c r="A7" s="1" t="s">
        <v>6</v>
      </c>
      <c r="B7" s="1">
        <v>22</v>
      </c>
      <c r="D7" s="4" t="s">
        <v>23</v>
      </c>
      <c r="E7" s="2">
        <v>4</v>
      </c>
    </row>
    <row r="8" spans="1:5">
      <c r="A8" s="1" t="s">
        <v>7</v>
      </c>
      <c r="B8" s="1">
        <v>37</v>
      </c>
      <c r="D8" s="4" t="s">
        <v>24</v>
      </c>
      <c r="E8" s="2">
        <v>1</v>
      </c>
    </row>
    <row r="9" spans="1:5">
      <c r="A9" s="1" t="s">
        <v>8</v>
      </c>
      <c r="B9" s="1">
        <v>50</v>
      </c>
      <c r="D9" s="4" t="s">
        <v>25</v>
      </c>
      <c r="E9" s="2">
        <v>2</v>
      </c>
    </row>
    <row r="10" spans="1:5">
      <c r="A10" s="1" t="s">
        <v>9</v>
      </c>
      <c r="B10" s="1">
        <v>54</v>
      </c>
      <c r="D10" s="4" t="s">
        <v>18</v>
      </c>
      <c r="E10" s="2">
        <v>14</v>
      </c>
    </row>
    <row r="11" spans="1:5">
      <c r="A11" s="1" t="s">
        <v>10</v>
      </c>
      <c r="B11" s="1">
        <v>48</v>
      </c>
    </row>
    <row r="12" spans="1:5">
      <c r="A12" s="1" t="s">
        <v>11</v>
      </c>
      <c r="B12" s="1">
        <v>62</v>
      </c>
    </row>
    <row r="13" spans="1:5">
      <c r="A13" s="1" t="s">
        <v>12</v>
      </c>
      <c r="B13" s="1">
        <v>70</v>
      </c>
    </row>
    <row r="14" spans="1:5">
      <c r="A14" s="1" t="s">
        <v>13</v>
      </c>
      <c r="B14" s="1">
        <v>75</v>
      </c>
    </row>
    <row r="15" spans="1:5">
      <c r="A15" s="1" t="s">
        <v>14</v>
      </c>
      <c r="B15" s="1">
        <v>41</v>
      </c>
    </row>
    <row r="16" spans="1:5">
      <c r="A16" s="1" t="s">
        <v>15</v>
      </c>
      <c r="B16" s="1">
        <v>20</v>
      </c>
    </row>
    <row r="17" spans="1:2">
      <c r="A17" s="1" t="s">
        <v>16</v>
      </c>
      <c r="B17" s="1">
        <v>56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3:J21"/>
  <sheetViews>
    <sheetView workbookViewId="0">
      <selection activeCell="B5" sqref="B5"/>
    </sheetView>
  </sheetViews>
  <sheetFormatPr defaultRowHeight="14.4"/>
  <cols>
    <col min="2" max="2" width="19" customWidth="1"/>
    <col min="3" max="3" width="19.109375" customWidth="1"/>
    <col min="5" max="5" width="12.5546875" customWidth="1"/>
    <col min="6" max="6" width="9.77734375" customWidth="1"/>
  </cols>
  <sheetData>
    <row r="3" spans="2:10">
      <c r="B3" s="5" t="s">
        <v>26</v>
      </c>
      <c r="C3" s="5" t="s">
        <v>27</v>
      </c>
      <c r="E3" s="6" t="s">
        <v>43</v>
      </c>
      <c r="F3" s="1">
        <f>AVERAGE(C4:C18)</f>
        <v>6.0666666666666664</v>
      </c>
    </row>
    <row r="4" spans="2:10">
      <c r="B4" s="1" t="s">
        <v>28</v>
      </c>
      <c r="C4" s="1">
        <v>2</v>
      </c>
      <c r="E4" s="6" t="s">
        <v>44</v>
      </c>
      <c r="F4" s="1">
        <f>MEDIAN(C3:C17)</f>
        <v>6.5</v>
      </c>
    </row>
    <row r="5" spans="2:10">
      <c r="B5" s="1" t="s">
        <v>29</v>
      </c>
      <c r="C5" s="1">
        <v>2</v>
      </c>
      <c r="E5" s="6" t="s">
        <v>45</v>
      </c>
      <c r="F5" s="1">
        <f>MODE(C3:C17)</f>
        <v>2</v>
      </c>
    </row>
    <row r="6" spans="2:10">
      <c r="B6" s="1" t="s">
        <v>30</v>
      </c>
      <c r="C6" s="1">
        <v>3</v>
      </c>
    </row>
    <row r="7" spans="2:10">
      <c r="B7" s="1" t="s">
        <v>31</v>
      </c>
      <c r="C7" s="1">
        <v>4</v>
      </c>
    </row>
    <row r="8" spans="2:10">
      <c r="B8" s="1" t="s">
        <v>32</v>
      </c>
      <c r="C8" s="1">
        <v>4</v>
      </c>
    </row>
    <row r="9" spans="2:10">
      <c r="B9" s="1" t="s">
        <v>33</v>
      </c>
      <c r="C9" s="1">
        <v>5</v>
      </c>
      <c r="E9" s="3" t="s">
        <v>17</v>
      </c>
      <c r="F9" t="s">
        <v>46</v>
      </c>
    </row>
    <row r="10" spans="2:10">
      <c r="B10" s="1" t="s">
        <v>34</v>
      </c>
      <c r="C10" s="1">
        <v>6</v>
      </c>
      <c r="E10" s="4" t="s">
        <v>50</v>
      </c>
      <c r="F10" s="2">
        <v>4</v>
      </c>
    </row>
    <row r="11" spans="2:10">
      <c r="B11" s="1" t="s">
        <v>35</v>
      </c>
      <c r="C11" s="1">
        <v>7</v>
      </c>
      <c r="E11" s="4" t="s">
        <v>51</v>
      </c>
      <c r="F11" s="2">
        <v>5</v>
      </c>
      <c r="H11" s="4" t="s">
        <v>50</v>
      </c>
      <c r="I11" s="2">
        <v>4</v>
      </c>
      <c r="J11" s="2">
        <v>4</v>
      </c>
    </row>
    <row r="12" spans="2:10">
      <c r="B12" s="1" t="s">
        <v>36</v>
      </c>
      <c r="C12" s="1">
        <v>8</v>
      </c>
      <c r="E12" s="4" t="s">
        <v>52</v>
      </c>
      <c r="F12" s="2">
        <v>5</v>
      </c>
      <c r="H12" s="4" t="s">
        <v>51</v>
      </c>
      <c r="I12" s="2">
        <v>7</v>
      </c>
      <c r="J12" s="2">
        <v>5</v>
      </c>
    </row>
    <row r="13" spans="2:10">
      <c r="B13" s="1" t="s">
        <v>37</v>
      </c>
      <c r="C13" s="1">
        <v>8</v>
      </c>
      <c r="E13" s="4" t="s">
        <v>18</v>
      </c>
      <c r="F13" s="2">
        <v>14</v>
      </c>
      <c r="H13" s="4" t="s">
        <v>52</v>
      </c>
      <c r="I13" s="2">
        <v>11</v>
      </c>
      <c r="J13" s="2">
        <v>5</v>
      </c>
    </row>
    <row r="14" spans="2:10">
      <c r="B14" s="1" t="s">
        <v>38</v>
      </c>
      <c r="C14" s="1">
        <v>9</v>
      </c>
    </row>
    <row r="15" spans="2:10">
      <c r="B15" s="1" t="s">
        <v>39</v>
      </c>
      <c r="C15" s="1">
        <v>7</v>
      </c>
    </row>
    <row r="16" spans="2:10" ht="15" thickBot="1">
      <c r="B16" s="1" t="s">
        <v>40</v>
      </c>
      <c r="C16" s="1">
        <v>10</v>
      </c>
    </row>
    <row r="17" spans="2:6">
      <c r="B17" s="1" t="s">
        <v>41</v>
      </c>
      <c r="C17" s="1">
        <v>11</v>
      </c>
      <c r="E17" s="10" t="s">
        <v>47</v>
      </c>
      <c r="F17" s="10" t="s">
        <v>49</v>
      </c>
    </row>
    <row r="18" spans="2:6">
      <c r="B18" s="1" t="s">
        <v>42</v>
      </c>
      <c r="C18" s="1">
        <v>5</v>
      </c>
      <c r="E18" s="7">
        <v>4</v>
      </c>
      <c r="F18" s="8">
        <v>5</v>
      </c>
    </row>
    <row r="19" spans="2:6">
      <c r="E19" s="7">
        <v>7</v>
      </c>
      <c r="F19" s="8">
        <v>5</v>
      </c>
    </row>
    <row r="20" spans="2:6">
      <c r="E20" s="7">
        <v>11</v>
      </c>
      <c r="F20" s="8">
        <v>5</v>
      </c>
    </row>
    <row r="21" spans="2:6" ht="15" thickBot="1">
      <c r="E21" s="9" t="s">
        <v>48</v>
      </c>
      <c r="F21" s="9">
        <v>0</v>
      </c>
    </row>
  </sheetData>
  <sortState ref="E18:E20">
    <sortCondition ref="E18"/>
  </sortState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K18"/>
  <sheetViews>
    <sheetView workbookViewId="0">
      <selection activeCell="K11" sqref="K11"/>
    </sheetView>
  </sheetViews>
  <sheetFormatPr defaultRowHeight="14.4"/>
  <cols>
    <col min="1" max="1" width="12.77734375" customWidth="1"/>
    <col min="2" max="2" width="6.88671875" customWidth="1"/>
    <col min="7" max="7" width="12" customWidth="1"/>
    <col min="8" max="8" width="4.21875" customWidth="1"/>
  </cols>
  <sheetData>
    <row r="2" spans="1:11">
      <c r="A2" s="1" t="s">
        <v>54</v>
      </c>
      <c r="G2" t="s">
        <v>58</v>
      </c>
    </row>
    <row r="3" spans="1:11">
      <c r="A3" s="1">
        <v>1</v>
      </c>
      <c r="B3">
        <v>4</v>
      </c>
    </row>
    <row r="4" spans="1:11">
      <c r="A4" s="1">
        <v>2</v>
      </c>
      <c r="B4">
        <v>8</v>
      </c>
      <c r="D4" t="s">
        <v>55</v>
      </c>
      <c r="E4">
        <f>QUARTILE(B3:B17,1)</f>
        <v>17</v>
      </c>
      <c r="G4" s="1">
        <v>1</v>
      </c>
      <c r="H4">
        <v>4</v>
      </c>
    </row>
    <row r="5" spans="1:11">
      <c r="A5" s="1">
        <v>3</v>
      </c>
      <c r="B5">
        <v>15</v>
      </c>
      <c r="D5" t="s">
        <v>56</v>
      </c>
      <c r="E5">
        <f>QUARTILE(B3:B17,2)</f>
        <v>35</v>
      </c>
      <c r="G5" s="1">
        <v>2</v>
      </c>
      <c r="H5">
        <v>8</v>
      </c>
      <c r="J5" t="s">
        <v>55</v>
      </c>
      <c r="K5">
        <f>QUARTILE(H4:H18,1)</f>
        <v>17</v>
      </c>
    </row>
    <row r="6" spans="1:11">
      <c r="A6" s="1">
        <v>4</v>
      </c>
      <c r="B6">
        <v>17</v>
      </c>
      <c r="D6" t="s">
        <v>57</v>
      </c>
      <c r="E6">
        <f>QUARTILE(B3:B17,3)</f>
        <v>45.5</v>
      </c>
      <c r="G6" s="1">
        <v>3</v>
      </c>
      <c r="H6">
        <v>15</v>
      </c>
      <c r="J6" t="s">
        <v>56</v>
      </c>
      <c r="K6">
        <f>QUARTILE(H4:H18,2)</f>
        <v>35</v>
      </c>
    </row>
    <row r="7" spans="1:11">
      <c r="A7" s="1">
        <v>5</v>
      </c>
      <c r="B7">
        <v>17</v>
      </c>
      <c r="G7" s="1">
        <v>4</v>
      </c>
      <c r="H7">
        <v>17</v>
      </c>
      <c r="J7" t="s">
        <v>57</v>
      </c>
      <c r="K7">
        <f>QUARTILE(H4:H18,3)</f>
        <v>45.5</v>
      </c>
    </row>
    <row r="8" spans="1:11">
      <c r="A8" s="1">
        <v>6</v>
      </c>
      <c r="B8">
        <v>20</v>
      </c>
      <c r="G8" s="1">
        <v>5</v>
      </c>
      <c r="H8">
        <v>17</v>
      </c>
    </row>
    <row r="9" spans="1:11">
      <c r="A9" s="1">
        <v>7</v>
      </c>
      <c r="B9">
        <v>25</v>
      </c>
      <c r="D9" t="s">
        <v>59</v>
      </c>
      <c r="E9">
        <f>E6-E4</f>
        <v>28.5</v>
      </c>
      <c r="G9" s="1">
        <v>6</v>
      </c>
      <c r="H9">
        <v>20</v>
      </c>
    </row>
    <row r="10" spans="1:11">
      <c r="A10" s="1">
        <v>8</v>
      </c>
      <c r="B10">
        <v>35</v>
      </c>
      <c r="G10" s="1">
        <v>7</v>
      </c>
      <c r="H10">
        <v>25</v>
      </c>
      <c r="J10" t="s">
        <v>59</v>
      </c>
      <c r="K10">
        <f>K7-K5</f>
        <v>28.5</v>
      </c>
    </row>
    <row r="11" spans="1:11">
      <c r="A11" s="1">
        <v>9</v>
      </c>
      <c r="B11">
        <v>38</v>
      </c>
      <c r="G11" s="1">
        <v>8</v>
      </c>
      <c r="H11">
        <v>35</v>
      </c>
    </row>
    <row r="12" spans="1:11">
      <c r="A12" s="1">
        <v>10</v>
      </c>
      <c r="B12">
        <v>42</v>
      </c>
      <c r="G12" s="1">
        <v>9</v>
      </c>
      <c r="H12">
        <v>38</v>
      </c>
    </row>
    <row r="13" spans="1:11">
      <c r="A13" s="1">
        <v>11</v>
      </c>
      <c r="B13">
        <v>45</v>
      </c>
      <c r="G13" s="1">
        <v>10</v>
      </c>
      <c r="H13">
        <v>42</v>
      </c>
    </row>
    <row r="14" spans="1:11">
      <c r="A14" s="1">
        <v>12</v>
      </c>
      <c r="B14">
        <v>46</v>
      </c>
      <c r="G14" s="1">
        <v>11</v>
      </c>
      <c r="H14">
        <v>45</v>
      </c>
    </row>
    <row r="15" spans="1:11">
      <c r="A15" s="1">
        <v>13</v>
      </c>
      <c r="B15">
        <v>47</v>
      </c>
      <c r="G15" s="1">
        <v>12</v>
      </c>
      <c r="H15">
        <v>46</v>
      </c>
    </row>
    <row r="16" spans="1:11">
      <c r="A16" s="1">
        <v>14</v>
      </c>
      <c r="B16">
        <v>51</v>
      </c>
      <c r="G16" s="1">
        <v>13</v>
      </c>
      <c r="H16">
        <v>47</v>
      </c>
    </row>
    <row r="17" spans="1:8">
      <c r="A17" s="1">
        <v>15</v>
      </c>
      <c r="B17">
        <v>60</v>
      </c>
      <c r="G17" s="1">
        <v>14</v>
      </c>
      <c r="H17">
        <v>51</v>
      </c>
    </row>
    <row r="18" spans="1:8">
      <c r="G18" s="1">
        <v>15</v>
      </c>
      <c r="H18">
        <v>60</v>
      </c>
    </row>
  </sheetData>
  <sortState ref="B3:B17">
    <sortCondition ref="B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8"/>
  <sheetViews>
    <sheetView topLeftCell="A2" workbookViewId="0">
      <selection activeCell="E5" sqref="E5"/>
    </sheetView>
  </sheetViews>
  <sheetFormatPr defaultRowHeight="14.4"/>
  <cols>
    <col min="1" max="1" width="14.21875" customWidth="1"/>
    <col min="2" max="2" width="10.44140625" customWidth="1"/>
    <col min="6" max="6" width="17.44140625" customWidth="1"/>
  </cols>
  <sheetData>
    <row r="2" spans="1:7">
      <c r="A2" s="1" t="s">
        <v>60</v>
      </c>
      <c r="B2" s="1" t="s">
        <v>61</v>
      </c>
      <c r="F2" t="s">
        <v>77</v>
      </c>
      <c r="G2" t="s">
        <v>78</v>
      </c>
    </row>
    <row r="3" spans="1:7">
      <c r="A3" s="1" t="s">
        <v>62</v>
      </c>
      <c r="B3" s="1">
        <v>40</v>
      </c>
      <c r="F3">
        <f>B3-E$4</f>
        <v>-15.200000000000003</v>
      </c>
      <c r="G3">
        <f>ABS(F3)</f>
        <v>15.200000000000003</v>
      </c>
    </row>
    <row r="4" spans="1:7">
      <c r="A4" s="1" t="s">
        <v>63</v>
      </c>
      <c r="B4" s="1">
        <v>42</v>
      </c>
      <c r="D4" t="s">
        <v>53</v>
      </c>
      <c r="E4">
        <f>AVERAGE(B3:B17)</f>
        <v>55.2</v>
      </c>
      <c r="F4">
        <f t="shared" ref="F4:F17" si="0">B4-E$4</f>
        <v>-13.200000000000003</v>
      </c>
      <c r="G4">
        <f t="shared" ref="G4:G17" si="1">ABS(F4)</f>
        <v>13.200000000000003</v>
      </c>
    </row>
    <row r="5" spans="1:7">
      <c r="A5" s="1" t="s">
        <v>64</v>
      </c>
      <c r="B5" s="1">
        <v>50</v>
      </c>
      <c r="C5" t="s">
        <v>79</v>
      </c>
      <c r="E5">
        <f>G18/15</f>
        <v>17.813333333333336</v>
      </c>
      <c r="F5">
        <f t="shared" si="0"/>
        <v>-5.2000000000000028</v>
      </c>
      <c r="G5">
        <f t="shared" si="1"/>
        <v>5.2000000000000028</v>
      </c>
    </row>
    <row r="6" spans="1:7">
      <c r="A6" s="1" t="s">
        <v>65</v>
      </c>
      <c r="B6" s="1">
        <v>55</v>
      </c>
      <c r="F6">
        <f t="shared" si="0"/>
        <v>-0.20000000000000284</v>
      </c>
      <c r="G6">
        <f t="shared" si="1"/>
        <v>0.20000000000000284</v>
      </c>
    </row>
    <row r="7" spans="1:7">
      <c r="A7" s="1" t="s">
        <v>66</v>
      </c>
      <c r="B7" s="1">
        <v>62</v>
      </c>
      <c r="D7" t="s">
        <v>57</v>
      </c>
      <c r="E7">
        <f>QUARTILE(B3:B17,3)</f>
        <v>73</v>
      </c>
      <c r="F7">
        <f t="shared" si="0"/>
        <v>6.7999999999999972</v>
      </c>
      <c r="G7">
        <f t="shared" si="1"/>
        <v>6.7999999999999972</v>
      </c>
    </row>
    <row r="8" spans="1:7">
      <c r="A8" s="1" t="s">
        <v>67</v>
      </c>
      <c r="B8" s="1">
        <v>68</v>
      </c>
      <c r="D8" t="s">
        <v>55</v>
      </c>
      <c r="E8">
        <f>QUARTILE(B3:B17,1)</f>
        <v>39</v>
      </c>
      <c r="F8">
        <f t="shared" si="0"/>
        <v>12.799999999999997</v>
      </c>
      <c r="G8">
        <f t="shared" si="1"/>
        <v>12.799999999999997</v>
      </c>
    </row>
    <row r="9" spans="1:7">
      <c r="A9" s="1" t="s">
        <v>68</v>
      </c>
      <c r="B9" s="1">
        <v>30</v>
      </c>
      <c r="F9">
        <f t="shared" si="0"/>
        <v>-25.200000000000003</v>
      </c>
      <c r="G9">
        <f t="shared" si="1"/>
        <v>25.200000000000003</v>
      </c>
    </row>
    <row r="10" spans="1:7">
      <c r="A10" s="1" t="s">
        <v>69</v>
      </c>
      <c r="B10" s="1">
        <v>25</v>
      </c>
      <c r="C10" t="s">
        <v>80</v>
      </c>
      <c r="D10">
        <f>E7-E8</f>
        <v>34</v>
      </c>
      <c r="F10">
        <f t="shared" si="0"/>
        <v>-30.200000000000003</v>
      </c>
      <c r="G10">
        <f t="shared" si="1"/>
        <v>30.200000000000003</v>
      </c>
    </row>
    <row r="11" spans="1:7">
      <c r="A11" s="1" t="s">
        <v>70</v>
      </c>
      <c r="B11" s="1">
        <v>28</v>
      </c>
      <c r="F11">
        <f t="shared" si="0"/>
        <v>-27.200000000000003</v>
      </c>
      <c r="G11">
        <f t="shared" si="1"/>
        <v>27.200000000000003</v>
      </c>
    </row>
    <row r="12" spans="1:7">
      <c r="A12" s="1" t="s">
        <v>71</v>
      </c>
      <c r="B12" s="1">
        <v>74</v>
      </c>
      <c r="F12">
        <f t="shared" si="0"/>
        <v>18.799999999999997</v>
      </c>
      <c r="G12">
        <f t="shared" si="1"/>
        <v>18.799999999999997</v>
      </c>
    </row>
    <row r="13" spans="1:7">
      <c r="A13" s="1" t="s">
        <v>72</v>
      </c>
      <c r="B13" s="1">
        <v>80</v>
      </c>
      <c r="F13">
        <f t="shared" si="0"/>
        <v>24.799999999999997</v>
      </c>
      <c r="G13">
        <f t="shared" si="1"/>
        <v>24.799999999999997</v>
      </c>
    </row>
    <row r="14" spans="1:7">
      <c r="A14" s="1" t="s">
        <v>73</v>
      </c>
      <c r="B14" s="1">
        <v>38</v>
      </c>
      <c r="F14">
        <f t="shared" si="0"/>
        <v>-17.200000000000003</v>
      </c>
      <c r="G14">
        <f t="shared" si="1"/>
        <v>17.200000000000003</v>
      </c>
    </row>
    <row r="15" spans="1:7">
      <c r="A15" s="1" t="s">
        <v>74</v>
      </c>
      <c r="B15" s="1">
        <v>72</v>
      </c>
      <c r="F15">
        <f t="shared" si="0"/>
        <v>16.799999999999997</v>
      </c>
      <c r="G15">
        <f t="shared" si="1"/>
        <v>16.799999999999997</v>
      </c>
    </row>
    <row r="16" spans="1:7">
      <c r="A16" s="1" t="s">
        <v>75</v>
      </c>
      <c r="B16" s="1">
        <v>84</v>
      </c>
      <c r="F16">
        <f t="shared" si="0"/>
        <v>28.799999999999997</v>
      </c>
      <c r="G16">
        <f t="shared" si="1"/>
        <v>28.799999999999997</v>
      </c>
    </row>
    <row r="17" spans="1:7">
      <c r="A17" s="1" t="s">
        <v>76</v>
      </c>
      <c r="B17" s="1">
        <v>80</v>
      </c>
      <c r="F17">
        <f t="shared" si="0"/>
        <v>24.799999999999997</v>
      </c>
      <c r="G17">
        <f t="shared" si="1"/>
        <v>24.799999999999997</v>
      </c>
    </row>
    <row r="18" spans="1:7">
      <c r="G18">
        <f>SUM(G3:G17)</f>
        <v>267.20000000000005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8"/>
  <sheetViews>
    <sheetView tabSelected="1" topLeftCell="A2" workbookViewId="0">
      <selection activeCell="D7" sqref="D7"/>
    </sheetView>
  </sheetViews>
  <sheetFormatPr defaultRowHeight="14.4"/>
  <cols>
    <col min="1" max="1" width="13.5546875" customWidth="1"/>
    <col min="2" max="2" width="11.77734375" customWidth="1"/>
    <col min="3" max="3" width="13.77734375" customWidth="1"/>
    <col min="4" max="4" width="6.6640625" customWidth="1"/>
    <col min="6" max="6" width="10.88671875" customWidth="1"/>
    <col min="7" max="7" width="14.6640625" customWidth="1"/>
  </cols>
  <sheetData>
    <row r="2" spans="1:7">
      <c r="A2" s="1" t="s">
        <v>60</v>
      </c>
      <c r="B2" s="1" t="s">
        <v>61</v>
      </c>
      <c r="F2" t="s">
        <v>77</v>
      </c>
      <c r="G2" t="s">
        <v>101</v>
      </c>
    </row>
    <row r="3" spans="1:7">
      <c r="A3" s="1" t="s">
        <v>62</v>
      </c>
      <c r="B3" s="1">
        <v>40</v>
      </c>
      <c r="F3">
        <f>B3-D$4</f>
        <v>-15.200000000000003</v>
      </c>
      <c r="G3">
        <f>ABS(F3)</f>
        <v>15.200000000000003</v>
      </c>
    </row>
    <row r="4" spans="1:7">
      <c r="A4" s="1" t="s">
        <v>63</v>
      </c>
      <c r="B4" s="1">
        <v>42</v>
      </c>
      <c r="C4" t="s">
        <v>53</v>
      </c>
      <c r="D4">
        <f>AVERAGE(B3:B17)</f>
        <v>55.2</v>
      </c>
      <c r="F4">
        <f t="shared" ref="F4:F17" si="0">B4-D$4</f>
        <v>-13.200000000000003</v>
      </c>
      <c r="G4">
        <f t="shared" ref="G4:G17" si="1">ABS(F4)</f>
        <v>13.200000000000003</v>
      </c>
    </row>
    <row r="5" spans="1:7">
      <c r="A5" s="1" t="s">
        <v>64</v>
      </c>
      <c r="B5" s="1">
        <v>50</v>
      </c>
      <c r="F5">
        <f t="shared" si="0"/>
        <v>-5.2000000000000028</v>
      </c>
      <c r="G5">
        <f t="shared" si="1"/>
        <v>5.2000000000000028</v>
      </c>
    </row>
    <row r="6" spans="1:7">
      <c r="A6" s="1" t="s">
        <v>65</v>
      </c>
      <c r="B6" s="1">
        <v>55</v>
      </c>
      <c r="F6">
        <f t="shared" si="0"/>
        <v>-0.20000000000000284</v>
      </c>
      <c r="G6">
        <f t="shared" si="1"/>
        <v>0.20000000000000284</v>
      </c>
    </row>
    <row r="7" spans="1:7">
      <c r="A7" s="1" t="s">
        <v>66</v>
      </c>
      <c r="B7" s="1">
        <v>62</v>
      </c>
      <c r="C7" t="s">
        <v>79</v>
      </c>
      <c r="D7">
        <f>G18/15</f>
        <v>17.813333333333336</v>
      </c>
      <c r="F7">
        <f t="shared" si="0"/>
        <v>6.7999999999999972</v>
      </c>
      <c r="G7">
        <f t="shared" si="1"/>
        <v>6.7999999999999972</v>
      </c>
    </row>
    <row r="8" spans="1:7">
      <c r="A8" s="1" t="s">
        <v>67</v>
      </c>
      <c r="B8" s="1">
        <v>68</v>
      </c>
      <c r="F8">
        <f t="shared" si="0"/>
        <v>12.799999999999997</v>
      </c>
      <c r="G8">
        <f t="shared" si="1"/>
        <v>12.799999999999997</v>
      </c>
    </row>
    <row r="9" spans="1:7">
      <c r="A9" s="1" t="s">
        <v>68</v>
      </c>
      <c r="B9" s="1">
        <v>30</v>
      </c>
      <c r="C9" t="s">
        <v>55</v>
      </c>
      <c r="D9">
        <f>QUARTILE(B3:B17,1)</f>
        <v>39</v>
      </c>
      <c r="F9">
        <f t="shared" si="0"/>
        <v>-25.200000000000003</v>
      </c>
      <c r="G9">
        <f t="shared" si="1"/>
        <v>25.200000000000003</v>
      </c>
    </row>
    <row r="10" spans="1:7">
      <c r="A10" s="1" t="s">
        <v>69</v>
      </c>
      <c r="B10" s="1">
        <v>25</v>
      </c>
      <c r="C10" t="s">
        <v>57</v>
      </c>
      <c r="D10">
        <f>QUARTILE(B3:B17,3)</f>
        <v>73</v>
      </c>
      <c r="F10">
        <f t="shared" si="0"/>
        <v>-30.200000000000003</v>
      </c>
      <c r="G10">
        <f t="shared" si="1"/>
        <v>30.200000000000003</v>
      </c>
    </row>
    <row r="11" spans="1:7">
      <c r="A11" s="1" t="s">
        <v>70</v>
      </c>
      <c r="B11" s="1">
        <v>28</v>
      </c>
      <c r="F11">
        <f t="shared" si="0"/>
        <v>-27.200000000000003</v>
      </c>
      <c r="G11">
        <f t="shared" si="1"/>
        <v>27.200000000000003</v>
      </c>
    </row>
    <row r="12" spans="1:7">
      <c r="A12" s="1" t="s">
        <v>71</v>
      </c>
      <c r="B12" s="1">
        <v>74</v>
      </c>
      <c r="C12" t="s">
        <v>102</v>
      </c>
      <c r="D12">
        <f>D10-D9/2</f>
        <v>53.5</v>
      </c>
      <c r="F12">
        <f t="shared" si="0"/>
        <v>18.799999999999997</v>
      </c>
      <c r="G12">
        <f t="shared" si="1"/>
        <v>18.799999999999997</v>
      </c>
    </row>
    <row r="13" spans="1:7">
      <c r="A13" s="1" t="s">
        <v>72</v>
      </c>
      <c r="B13" s="1">
        <v>80</v>
      </c>
      <c r="F13">
        <f t="shared" si="0"/>
        <v>24.799999999999997</v>
      </c>
      <c r="G13">
        <f t="shared" si="1"/>
        <v>24.799999999999997</v>
      </c>
    </row>
    <row r="14" spans="1:7">
      <c r="A14" s="1" t="s">
        <v>73</v>
      </c>
      <c r="B14" s="1">
        <v>38</v>
      </c>
      <c r="F14">
        <f t="shared" si="0"/>
        <v>-17.200000000000003</v>
      </c>
      <c r="G14">
        <f t="shared" si="1"/>
        <v>17.200000000000003</v>
      </c>
    </row>
    <row r="15" spans="1:7">
      <c r="A15" s="1" t="s">
        <v>74</v>
      </c>
      <c r="B15" s="1">
        <v>72</v>
      </c>
      <c r="F15">
        <f t="shared" si="0"/>
        <v>16.799999999999997</v>
      </c>
      <c r="G15">
        <f t="shared" si="1"/>
        <v>16.799999999999997</v>
      </c>
    </row>
    <row r="16" spans="1:7">
      <c r="A16" s="1" t="s">
        <v>75</v>
      </c>
      <c r="B16" s="1">
        <v>84</v>
      </c>
      <c r="F16">
        <f t="shared" si="0"/>
        <v>28.799999999999997</v>
      </c>
      <c r="G16">
        <f t="shared" si="1"/>
        <v>28.799999999999997</v>
      </c>
    </row>
    <row r="17" spans="1:7">
      <c r="A17" s="1" t="s">
        <v>76</v>
      </c>
      <c r="B17" s="1">
        <v>80</v>
      </c>
      <c r="F17">
        <f t="shared" si="0"/>
        <v>24.799999999999997</v>
      </c>
      <c r="G17">
        <f t="shared" si="1"/>
        <v>24.799999999999997</v>
      </c>
    </row>
    <row r="18" spans="1:7">
      <c r="G18">
        <f>SUM(G3:G17)</f>
        <v>267.20000000000005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4" sqref="E4"/>
    </sheetView>
  </sheetViews>
  <sheetFormatPr defaultRowHeight="14.4"/>
  <cols>
    <col min="1" max="1" width="20.44140625" customWidth="1"/>
    <col min="5" max="5" width="11.77734375" customWidth="1"/>
    <col min="7" max="7" width="11.6640625" customWidth="1"/>
  </cols>
  <sheetData>
    <row r="1" spans="1:7">
      <c r="A1" s="1" t="s">
        <v>81</v>
      </c>
      <c r="B1" s="1" t="s">
        <v>97</v>
      </c>
      <c r="C1" s="1" t="s">
        <v>98</v>
      </c>
    </row>
    <row r="2" spans="1:7">
      <c r="A2" s="1" t="s">
        <v>82</v>
      </c>
      <c r="B2" s="1">
        <v>45</v>
      </c>
      <c r="C2" s="1">
        <v>32</v>
      </c>
    </row>
    <row r="3" spans="1:7">
      <c r="A3" s="1" t="s">
        <v>83</v>
      </c>
      <c r="B3" s="1">
        <v>35</v>
      </c>
      <c r="C3" s="1">
        <v>28</v>
      </c>
      <c r="E3" s="1" t="s">
        <v>99</v>
      </c>
      <c r="F3" s="1"/>
      <c r="G3" s="1" t="s">
        <v>100</v>
      </c>
    </row>
    <row r="4" spans="1:7">
      <c r="A4" s="1" t="s">
        <v>84</v>
      </c>
      <c r="B4" s="1">
        <v>10</v>
      </c>
      <c r="C4" s="1">
        <v>27</v>
      </c>
      <c r="E4" s="1">
        <f>STDEVP(B2:B16)</f>
        <v>34.970463727742207</v>
      </c>
      <c r="F4" s="1"/>
      <c r="G4" s="1">
        <f>STDEVP(C2:C16)</f>
        <v>24.027761721253466</v>
      </c>
    </row>
    <row r="5" spans="1:7">
      <c r="A5" s="1" t="s">
        <v>85</v>
      </c>
      <c r="B5" s="1">
        <v>15</v>
      </c>
      <c r="C5" s="1">
        <v>35</v>
      </c>
    </row>
    <row r="6" spans="1:7">
      <c r="A6" s="1" t="s">
        <v>86</v>
      </c>
      <c r="B6" s="1">
        <v>18</v>
      </c>
      <c r="C6" s="1">
        <v>45</v>
      </c>
    </row>
    <row r="7" spans="1:7">
      <c r="A7" s="1" t="s">
        <v>87</v>
      </c>
      <c r="B7" s="1">
        <v>75</v>
      </c>
      <c r="C7" s="1">
        <v>47</v>
      </c>
    </row>
    <row r="8" spans="1:7">
      <c r="A8" s="1" t="s">
        <v>88</v>
      </c>
      <c r="B8" s="1">
        <v>76</v>
      </c>
      <c r="C8" s="1">
        <v>74</v>
      </c>
    </row>
    <row r="9" spans="1:7">
      <c r="A9" s="1" t="s">
        <v>89</v>
      </c>
      <c r="B9" s="1">
        <v>78</v>
      </c>
      <c r="C9" s="1">
        <v>12</v>
      </c>
      <c r="D9" t="s">
        <v>103</v>
      </c>
    </row>
    <row r="10" spans="1:7">
      <c r="A10" s="1" t="s">
        <v>90</v>
      </c>
      <c r="B10" s="1">
        <v>100</v>
      </c>
      <c r="C10" s="1">
        <v>21</v>
      </c>
    </row>
    <row r="11" spans="1:7">
      <c r="A11" s="1" t="s">
        <v>91</v>
      </c>
      <c r="B11" s="1">
        <v>98</v>
      </c>
      <c r="C11" s="1">
        <v>22</v>
      </c>
    </row>
    <row r="12" spans="1:7">
      <c r="A12" s="1" t="s">
        <v>92</v>
      </c>
      <c r="B12" s="1">
        <v>99</v>
      </c>
      <c r="C12" s="1">
        <v>32</v>
      </c>
    </row>
    <row r="13" spans="1:7">
      <c r="A13" s="1" t="s">
        <v>93</v>
      </c>
      <c r="B13" s="1">
        <v>2</v>
      </c>
      <c r="C13" s="1">
        <v>68</v>
      </c>
    </row>
    <row r="14" spans="1:7">
      <c r="A14" s="1" t="s">
        <v>94</v>
      </c>
      <c r="B14" s="1">
        <v>5</v>
      </c>
      <c r="C14" s="1">
        <v>86</v>
      </c>
    </row>
    <row r="15" spans="1:7">
      <c r="A15" s="1" t="s">
        <v>95</v>
      </c>
      <c r="B15" s="1">
        <v>69</v>
      </c>
      <c r="C15" s="1">
        <v>7</v>
      </c>
    </row>
    <row r="16" spans="1:7">
      <c r="A16" s="1" t="s">
        <v>96</v>
      </c>
      <c r="B16" s="1">
        <v>70</v>
      </c>
      <c r="C16" s="1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</vt:lpstr>
      <vt:lpstr>9</vt:lpstr>
      <vt:lpstr>14</vt:lpstr>
      <vt:lpstr>11</vt:lpstr>
      <vt:lpstr>Sheet8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PC2016</dc:creator>
  <cp:lastModifiedBy>PC2016</cp:lastModifiedBy>
  <dcterms:created xsi:type="dcterms:W3CDTF">2021-02-09T15:47:18Z</dcterms:created>
  <dcterms:modified xsi:type="dcterms:W3CDTF">2021-02-17T16:49:00Z</dcterms:modified>
</cp:coreProperties>
</file>